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データ類\コンサルティングデータ類\190FBAAコンサルティングツール開発委員会\700ツールアップ\１回目201807\"/>
    </mc:Choice>
  </mc:AlternateContent>
  <xr:revisionPtr revIDLastSave="0" documentId="13_ncr:1_{B9727A15-25CA-4F37-B1FD-83081BA5C8D1}" xr6:coauthVersionLast="34" xr6:coauthVersionMax="34" xr10:uidLastSave="{00000000-0000-0000-0000-000000000000}"/>
  <bookViews>
    <workbookView xWindow="0" yWindow="0" windowWidth="28800" windowHeight="12135" tabRatio="654" activeTab="1" xr2:uid="{00000000-000D-0000-FFFF-FFFF00000000}"/>
  </bookViews>
  <sheets>
    <sheet name="回答結果" sheetId="30" r:id="rId1"/>
    <sheet name="アンケート集計" sheetId="34" r:id="rId2"/>
  </sheets>
  <definedNames>
    <definedName name="_xlnm.Print_Area" localSheetId="0">回答結果!$A$2:$O$43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34" l="1"/>
  <c r="G24" i="34" s="1"/>
  <c r="M6" i="30" s="1"/>
  <c r="C4" i="34"/>
  <c r="E25" i="34" s="1"/>
  <c r="L7" i="30" s="1"/>
  <c r="C3" i="34"/>
  <c r="C25" i="34" s="1"/>
  <c r="K7" i="30" s="1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E23" i="34" l="1"/>
  <c r="L5" i="30" s="1"/>
  <c r="C24" i="34"/>
  <c r="K6" i="30" s="1"/>
  <c r="G25" i="34"/>
  <c r="M7" i="30" s="1"/>
  <c r="C23" i="34"/>
  <c r="K5" i="30" s="1"/>
  <c r="G23" i="34"/>
  <c r="M5" i="30" s="1"/>
  <c r="M8" i="30" s="1"/>
  <c r="E24" i="34"/>
  <c r="L6" i="30" s="1"/>
  <c r="C6" i="34"/>
  <c r="G26" i="34" l="1"/>
  <c r="E26" i="34"/>
  <c r="C26" i="34"/>
  <c r="N8" i="30" l="1"/>
  <c r="L8" i="30" l="1"/>
  <c r="K8" i="30" l="1"/>
</calcChain>
</file>

<file path=xl/sharedStrings.xml><?xml version="1.0" encoding="utf-8"?>
<sst xmlns="http://schemas.openxmlformats.org/spreadsheetml/2006/main" count="124" uniqueCount="87">
  <si>
    <t>社長の長男</t>
    <rPh sb="0" eb="2">
      <t>シャチョウ</t>
    </rPh>
    <rPh sb="3" eb="5">
      <t>チョウナン</t>
    </rPh>
    <phoneticPr fontId="1"/>
  </si>
  <si>
    <t>家族</t>
    <rPh sb="0" eb="2">
      <t>カゾク</t>
    </rPh>
    <phoneticPr fontId="1"/>
  </si>
  <si>
    <t>資産（所有）</t>
    <rPh sb="0" eb="2">
      <t>シサン</t>
    </rPh>
    <rPh sb="3" eb="5">
      <t>ショユウ</t>
    </rPh>
    <phoneticPr fontId="1"/>
  </si>
  <si>
    <t>経営</t>
    <rPh sb="0" eb="2">
      <t>ケイエイ</t>
    </rPh>
    <phoneticPr fontId="1"/>
  </si>
  <si>
    <t>合計</t>
    <rPh sb="0" eb="2">
      <t>ゴウケイ</t>
    </rPh>
    <phoneticPr fontId="1"/>
  </si>
  <si>
    <t>社長平均</t>
    <rPh sb="0" eb="2">
      <t>シャチョウ</t>
    </rPh>
    <rPh sb="2" eb="4">
      <t>ヘイキン</t>
    </rPh>
    <phoneticPr fontId="1"/>
  </si>
  <si>
    <t>後継者平均</t>
    <rPh sb="0" eb="3">
      <t>コウケイシャ</t>
    </rPh>
    <rPh sb="3" eb="5">
      <t>ヘイキン</t>
    </rPh>
    <phoneticPr fontId="1"/>
  </si>
  <si>
    <t>【 コメント 】</t>
    <phoneticPr fontId="1"/>
  </si>
  <si>
    <t>　■ 家族の承継</t>
    <rPh sb="3" eb="5">
      <t>カゾク</t>
    </rPh>
    <rPh sb="6" eb="8">
      <t>ショウケイ</t>
    </rPh>
    <phoneticPr fontId="1"/>
  </si>
  <si>
    <t>「家族」の承継</t>
    <rPh sb="1" eb="3">
      <t>カゾク</t>
    </rPh>
    <rPh sb="5" eb="7">
      <t>ショウケイ</t>
    </rPh>
    <phoneticPr fontId="1"/>
  </si>
  <si>
    <t>「資産（所有）」の承継</t>
    <rPh sb="1" eb="3">
      <t>シサン</t>
    </rPh>
    <rPh sb="4" eb="6">
      <t>ショユウ</t>
    </rPh>
    <rPh sb="9" eb="11">
      <t>ショウケイ</t>
    </rPh>
    <phoneticPr fontId="1"/>
  </si>
  <si>
    <t>「経営」の承継</t>
    <rPh sb="1" eb="3">
      <t>ケイエイ</t>
    </rPh>
    <rPh sb="5" eb="7">
      <t>ショウケイ</t>
    </rPh>
    <phoneticPr fontId="1"/>
  </si>
  <si>
    <t>　■ 総評</t>
    <rPh sb="3" eb="5">
      <t>ソウヒョウ</t>
    </rPh>
    <phoneticPr fontId="1"/>
  </si>
  <si>
    <t>　■ 資産（所有）の承継</t>
    <rPh sb="3" eb="5">
      <t>シサン</t>
    </rPh>
    <rPh sb="6" eb="8">
      <t>ショユウ</t>
    </rPh>
    <rPh sb="10" eb="12">
      <t>ショウケイ</t>
    </rPh>
    <phoneticPr fontId="1"/>
  </si>
  <si>
    <t>●●　●●様</t>
    <rPh sb="5" eb="6">
      <t>サマ</t>
    </rPh>
    <phoneticPr fontId="1"/>
  </si>
  <si>
    <t>© 山田惇依　2018</t>
    <rPh sb="2" eb="4">
      <t>ヤマダ</t>
    </rPh>
    <rPh sb="4" eb="5">
      <t>ジュン</t>
    </rPh>
    <rPh sb="5" eb="6">
      <t>ヤスシ</t>
    </rPh>
    <phoneticPr fontId="1"/>
  </si>
  <si>
    <t>社長</t>
    <rPh sb="0" eb="2">
      <t>シャチョウ</t>
    </rPh>
    <phoneticPr fontId="1"/>
  </si>
  <si>
    <t>後継者</t>
    <rPh sb="0" eb="3">
      <t>コウケイシャ</t>
    </rPh>
    <phoneticPr fontId="1"/>
  </si>
  <si>
    <t>ノンファミリー</t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</si>
  <si>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</si>
  <si>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</si>
  <si>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主たる業種</t>
    <rPh sb="0" eb="1">
      <t>シュ</t>
    </rPh>
    <rPh sb="3" eb="5">
      <t>ギョウシュ</t>
    </rPh>
    <phoneticPr fontId="1"/>
  </si>
  <si>
    <t>従業員数</t>
    <rPh sb="0" eb="3">
      <t>ジュウギョウイン</t>
    </rPh>
    <rPh sb="3" eb="4">
      <t>カズ</t>
    </rPh>
    <phoneticPr fontId="1"/>
  </si>
  <si>
    <t>売上</t>
    <rPh sb="0" eb="2">
      <t>ウリアゲ</t>
    </rPh>
    <phoneticPr fontId="1"/>
  </si>
  <si>
    <t>合板製造</t>
    <phoneticPr fontId="1"/>
  </si>
  <si>
    <t>経常利益</t>
    <rPh sb="0" eb="2">
      <t>ケイジョウ</t>
    </rPh>
    <rPh sb="2" eb="4">
      <t>リエキ</t>
    </rPh>
    <phoneticPr fontId="1"/>
  </si>
  <si>
    <t>総資産</t>
    <rPh sb="0" eb="3">
      <t>ソウシサン</t>
    </rPh>
    <phoneticPr fontId="1"/>
  </si>
  <si>
    <t>純資産</t>
    <rPh sb="0" eb="3">
      <t>ジュンシサン</t>
    </rPh>
    <phoneticPr fontId="1"/>
  </si>
  <si>
    <t>KK様
(H29.3期)</t>
    <rPh sb="2" eb="3">
      <t>サマ</t>
    </rPh>
    <rPh sb="10" eb="11">
      <t>キ</t>
    </rPh>
    <phoneticPr fontId="1"/>
  </si>
  <si>
    <t>KK様
(H29.4期)</t>
    <rPh sb="2" eb="3">
      <t>サマ</t>
    </rPh>
    <rPh sb="10" eb="11">
      <t>キ</t>
    </rPh>
    <phoneticPr fontId="1"/>
  </si>
  <si>
    <t>創業者の息子</t>
    <rPh sb="0" eb="3">
      <t>ソウギョウシャ</t>
    </rPh>
    <rPh sb="4" eb="6">
      <t>ムスコ</t>
    </rPh>
    <phoneticPr fontId="1"/>
  </si>
  <si>
    <t>現社長の長男</t>
    <rPh sb="0" eb="1">
      <t>ゲン</t>
    </rPh>
    <rPh sb="1" eb="3">
      <t>シャチョウ</t>
    </rPh>
    <rPh sb="4" eb="6">
      <t>チョウナン</t>
    </rPh>
    <phoneticPr fontId="1"/>
  </si>
  <si>
    <t>一般製材業</t>
    <phoneticPr fontId="1"/>
  </si>
  <si>
    <t>SH様
(H29.1期)</t>
    <rPh sb="2" eb="3">
      <t>サマ</t>
    </rPh>
    <rPh sb="10" eb="11">
      <t>キ</t>
    </rPh>
    <phoneticPr fontId="1"/>
  </si>
  <si>
    <t>三代目社長
(祖父が創業者)</t>
    <rPh sb="0" eb="3">
      <t>サンダイメ</t>
    </rPh>
    <rPh sb="3" eb="5">
      <t>シャチョウ</t>
    </rPh>
    <rPh sb="7" eb="9">
      <t>ソフ</t>
    </rPh>
    <rPh sb="10" eb="13">
      <t>ソウギョウシャ</t>
    </rPh>
    <phoneticPr fontId="1"/>
  </si>
  <si>
    <t>工業計器製造</t>
    <phoneticPr fontId="1"/>
  </si>
  <si>
    <t>TE様
(H29.4期)</t>
    <rPh sb="2" eb="3">
      <t>サマ</t>
    </rPh>
    <phoneticPr fontId="1"/>
  </si>
  <si>
    <t>土木工事業</t>
    <phoneticPr fontId="1"/>
  </si>
  <si>
    <t>父が創業者</t>
    <rPh sb="0" eb="1">
      <t>チチ</t>
    </rPh>
    <rPh sb="2" eb="5">
      <t>ソウギョウシャ</t>
    </rPh>
    <phoneticPr fontId="1"/>
  </si>
  <si>
    <t>社長の甥、専務(社長弟)の長男</t>
    <rPh sb="8" eb="10">
      <t>シャチョウ</t>
    </rPh>
    <rPh sb="10" eb="11">
      <t>オトウト</t>
    </rPh>
    <phoneticPr fontId="1"/>
  </si>
  <si>
    <t>社長の甥、専務(社長弟)の次男</t>
    <rPh sb="8" eb="10">
      <t>シャチョウ</t>
    </rPh>
    <rPh sb="10" eb="11">
      <t>オトウト</t>
    </rPh>
    <rPh sb="13" eb="15">
      <t>ジナン</t>
    </rPh>
    <phoneticPr fontId="1"/>
  </si>
  <si>
    <t>印刷業</t>
    <phoneticPr fontId="1"/>
  </si>
  <si>
    <t>KK様
(H29.10月)</t>
    <rPh sb="2" eb="3">
      <t>サマ</t>
    </rPh>
    <rPh sb="11" eb="12">
      <t>ガツ</t>
    </rPh>
    <phoneticPr fontId="1"/>
  </si>
  <si>
    <t>YY様
(H29.6月)</t>
    <rPh sb="2" eb="3">
      <t>サマ</t>
    </rPh>
    <phoneticPr fontId="1"/>
  </si>
  <si>
    <t>製缶板金業</t>
    <phoneticPr fontId="1"/>
  </si>
  <si>
    <t>化学製品卸</t>
    <phoneticPr fontId="1"/>
  </si>
  <si>
    <t>TI様 弟
(H29.3月)</t>
    <rPh sb="2" eb="3">
      <t>サマ</t>
    </rPh>
    <rPh sb="4" eb="5">
      <t>オトウト</t>
    </rPh>
    <phoneticPr fontId="1"/>
  </si>
  <si>
    <t>TI様 兄
(H29.3月)</t>
    <rPh sb="2" eb="3">
      <t>サマ</t>
    </rPh>
    <rPh sb="4" eb="5">
      <t>アニ</t>
    </rPh>
    <phoneticPr fontId="1"/>
  </si>
  <si>
    <t>YY様
(H29.3月)</t>
    <rPh sb="2" eb="3">
      <t>サマ</t>
    </rPh>
    <phoneticPr fontId="1"/>
  </si>
  <si>
    <t>現会長の長男、社長の甥</t>
    <phoneticPr fontId="1"/>
  </si>
  <si>
    <t>製缶板金業</t>
    <phoneticPr fontId="1"/>
  </si>
  <si>
    <t>創業家長女の夫</t>
    <rPh sb="0" eb="2">
      <t>ソウギョウ</t>
    </rPh>
    <rPh sb="2" eb="3">
      <t>ケ</t>
    </rPh>
    <rPh sb="3" eb="5">
      <t>チョウジョ</t>
    </rPh>
    <rPh sb="6" eb="7">
      <t>オット</t>
    </rPh>
    <phoneticPr fontId="1"/>
  </si>
  <si>
    <t>創業者の娘婿</t>
    <phoneticPr fontId="1"/>
  </si>
  <si>
    <t>KT様</t>
    <rPh sb="2" eb="3">
      <t>サマ</t>
    </rPh>
    <phoneticPr fontId="1"/>
  </si>
  <si>
    <t>KI様
(H29.12月)</t>
    <rPh sb="2" eb="3">
      <t>サマ</t>
    </rPh>
    <phoneticPr fontId="1"/>
  </si>
  <si>
    <t>氏名
(データ期)</t>
    <rPh sb="0" eb="2">
      <t>シメイ</t>
    </rPh>
    <rPh sb="7" eb="8">
      <t>キ</t>
    </rPh>
    <phoneticPr fontId="1"/>
  </si>
  <si>
    <t>関係</t>
    <rPh sb="0" eb="2">
      <t>カンケイ</t>
    </rPh>
    <phoneticPr fontId="1"/>
  </si>
  <si>
    <t>建機業</t>
    <rPh sb="0" eb="2">
      <t>ケンキ</t>
    </rPh>
    <rPh sb="2" eb="3">
      <t>ギョウ</t>
    </rPh>
    <phoneticPr fontId="1"/>
  </si>
  <si>
    <t>ー</t>
    <phoneticPr fontId="1"/>
  </si>
  <si>
    <t>ー</t>
    <phoneticPr fontId="1"/>
  </si>
  <si>
    <t>ー</t>
    <phoneticPr fontId="1"/>
  </si>
  <si>
    <t>ー</t>
    <phoneticPr fontId="1"/>
  </si>
  <si>
    <t>社長の三女</t>
    <rPh sb="0" eb="2">
      <t>シャチョウ</t>
    </rPh>
    <rPh sb="3" eb="5">
      <t>サンジョ</t>
    </rPh>
    <phoneticPr fontId="1"/>
  </si>
  <si>
    <t>一般管工事業</t>
    <phoneticPr fontId="1"/>
  </si>
  <si>
    <t>MY様
(H26.7月)</t>
    <rPh sb="2" eb="3">
      <t>サマ</t>
    </rPh>
    <phoneticPr fontId="1"/>
  </si>
  <si>
    <t>TK様</t>
    <rPh sb="2" eb="3">
      <t>サマ</t>
    </rPh>
    <phoneticPr fontId="1"/>
  </si>
  <si>
    <t>社長の長女</t>
    <rPh sb="0" eb="2">
      <t>シャチョウ</t>
    </rPh>
    <rPh sb="3" eb="5">
      <t>チョウジョ</t>
    </rPh>
    <phoneticPr fontId="1"/>
  </si>
  <si>
    <t>有機化学製品製造</t>
    <phoneticPr fontId="1"/>
  </si>
  <si>
    <t>特殊産業機械製造</t>
    <phoneticPr fontId="1"/>
  </si>
  <si>
    <t>HI様
(H27.6期)</t>
    <rPh sb="2" eb="3">
      <t>サマ</t>
    </rPh>
    <rPh sb="10" eb="11">
      <t>キ</t>
    </rPh>
    <phoneticPr fontId="1"/>
  </si>
  <si>
    <t>機械器具設置工事業</t>
    <phoneticPr fontId="1"/>
  </si>
  <si>
    <t>創業者</t>
    <rPh sb="0" eb="3">
      <t>ソウギョウシャ</t>
    </rPh>
    <phoneticPr fontId="1"/>
  </si>
  <si>
    <t>YO様
(H28.8期)</t>
    <rPh sb="2" eb="3">
      <t>サマ</t>
    </rPh>
    <phoneticPr fontId="1"/>
  </si>
  <si>
    <t>造園事業</t>
    <phoneticPr fontId="1"/>
  </si>
  <si>
    <t>撮影スタッフ</t>
    <rPh sb="0" eb="2">
      <t>サツエイ</t>
    </rPh>
    <phoneticPr fontId="1"/>
  </si>
  <si>
    <t>電子応用装置製造</t>
    <phoneticPr fontId="1"/>
  </si>
  <si>
    <t>業務統括本部長</t>
    <rPh sb="0" eb="2">
      <t>ギョウム</t>
    </rPh>
    <rPh sb="2" eb="4">
      <t>トウカツ</t>
    </rPh>
    <rPh sb="4" eb="6">
      <t>ホンブ</t>
    </rPh>
    <rPh sb="6" eb="7">
      <t>チョウ</t>
    </rPh>
    <phoneticPr fontId="1"/>
  </si>
  <si>
    <t>AA様</t>
    <rPh sb="2" eb="3">
      <t>サマ</t>
    </rPh>
    <phoneticPr fontId="1"/>
  </si>
  <si>
    <t>HI様
(H28.3期)</t>
    <rPh sb="2" eb="3">
      <t>サマ</t>
    </rPh>
    <rPh sb="10" eb="11">
      <t>キ</t>
    </rPh>
    <phoneticPr fontId="1"/>
  </si>
  <si>
    <t>営業本部長</t>
    <rPh sb="0" eb="2">
      <t>エイギョウ</t>
    </rPh>
    <rPh sb="2" eb="5">
      <t>ホンブチョウ</t>
    </rPh>
    <phoneticPr fontId="1"/>
  </si>
  <si>
    <t>食肉加工卸</t>
    <rPh sb="0" eb="2">
      <t>ショクニク</t>
    </rPh>
    <rPh sb="2" eb="4">
      <t>カコウ</t>
    </rPh>
    <rPh sb="4" eb="5">
      <t>オロシ</t>
    </rPh>
    <phoneticPr fontId="1"/>
  </si>
  <si>
    <t>ノンファミリー平均</t>
    <rPh sb="7" eb="9">
      <t>ヘイキン</t>
    </rPh>
    <phoneticPr fontId="1"/>
  </si>
  <si>
    <t>YS様
(H29.1期)</t>
    <rPh sb="2" eb="3">
      <t>サマ</t>
    </rPh>
    <rPh sb="10" eb="11">
      <t>キ</t>
    </rPh>
    <phoneticPr fontId="1"/>
  </si>
  <si>
    <t>経営承継チェックリスト（簡易版）回答結果　　　～ ■■㈱　　●●　●●　社長　～</t>
    <rPh sb="0" eb="2">
      <t>ケイエイ</t>
    </rPh>
    <rPh sb="2" eb="4">
      <t>ショウケイ</t>
    </rPh>
    <rPh sb="12" eb="15">
      <t>カンイバン</t>
    </rPh>
    <rPh sb="16" eb="18">
      <t>カイトウ</t>
    </rPh>
    <rPh sb="18" eb="20">
      <t>ケッカ</t>
    </rPh>
    <rPh sb="36" eb="38">
      <t>シャチョウ</t>
    </rPh>
    <phoneticPr fontId="1"/>
  </si>
  <si>
    <t>（※）上記平均値は、2018年に1月~6月に、社長7名、後継者候補9名、及び</t>
    <rPh sb="3" eb="5">
      <t>ジョウキ</t>
    </rPh>
    <rPh sb="5" eb="7">
      <t>ヘイキン</t>
    </rPh>
    <rPh sb="7" eb="8">
      <t>アタイ</t>
    </rPh>
    <rPh sb="14" eb="15">
      <t>ネン</t>
    </rPh>
    <rPh sb="17" eb="18">
      <t>ガツ</t>
    </rPh>
    <rPh sb="20" eb="21">
      <t>ガツ</t>
    </rPh>
    <rPh sb="23" eb="25">
      <t>シャチョウ</t>
    </rPh>
    <rPh sb="26" eb="27">
      <t>メイ</t>
    </rPh>
    <rPh sb="28" eb="31">
      <t>コウケイシャ</t>
    </rPh>
    <rPh sb="31" eb="33">
      <t>コウホ</t>
    </rPh>
    <rPh sb="34" eb="35">
      <t>メイ</t>
    </rPh>
    <rPh sb="36" eb="37">
      <t>オヨ</t>
    </rPh>
    <phoneticPr fontId="1"/>
  </si>
  <si>
    <t>　　　　 ノンファミリー社員2名の合計18名にアンケートを実施した結果に基づくものです。</t>
    <rPh sb="12" eb="14">
      <t>シャイン</t>
    </rPh>
    <rPh sb="17" eb="19">
      <t>ゴウケイ</t>
    </rPh>
    <rPh sb="21" eb="22">
      <t>メイ</t>
    </rPh>
    <rPh sb="33" eb="35">
      <t>ケッカ</t>
    </rPh>
    <rPh sb="36" eb="37">
      <t>モト</t>
    </rPh>
    <phoneticPr fontId="1"/>
  </si>
  <si>
    <t>　■ 経営の承継</t>
    <rPh sb="3" eb="5">
      <t>ケイエイ</t>
    </rPh>
    <rPh sb="6" eb="8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</si>
</sst>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点&quot;"/>
    <numFmt numFmtId="177" formatCode="#,##0&quot;点&quot;;[Red]\-#,##0"/>
    <numFmt numFmtId="178" formatCode="#,##0&quot;名&quot;;\-#,##0"/>
    <numFmt numFmtId="179" formatCode="#,##0&quot;百万円&quot;;\-#,##0"/>
    <numFmt numFmtId="180" formatCode="#,##0&quot;百万円&quot;;\▲#,##0&quot;百万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C0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 style="hair">
        <color indexed="64"/>
      </diagonal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4" fillId="2" borderId="20" xfId="1" applyNumberFormat="1" applyFont="1" applyFill="1" applyBorder="1" applyAlignment="1">
      <alignment horizontal="center" vertical="center"/>
    </xf>
    <xf numFmtId="176" fontId="4" fillId="2" borderId="21" xfId="1" applyNumberFormat="1" applyFont="1" applyFill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6" fontId="4" fillId="2" borderId="23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77" fontId="2" fillId="4" borderId="3" xfId="1" applyNumberFormat="1" applyFont="1" applyFill="1" applyBorder="1" applyAlignment="1">
      <alignment horizontal="center" vertical="center"/>
    </xf>
    <xf numFmtId="177" fontId="2" fillId="4" borderId="4" xfId="1" applyNumberFormat="1" applyFont="1" applyFill="1" applyBorder="1" applyAlignment="1">
      <alignment horizontal="center" vertical="center"/>
    </xf>
    <xf numFmtId="177" fontId="2" fillId="4" borderId="12" xfId="1" applyNumberFormat="1" applyFont="1" applyFill="1" applyBorder="1" applyAlignment="1">
      <alignment horizontal="center" vertical="center"/>
    </xf>
    <xf numFmtId="177" fontId="2" fillId="4" borderId="6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38" fontId="7" fillId="2" borderId="0" xfId="1" applyFont="1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38" fontId="7" fillId="2" borderId="33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38" fontId="7" fillId="2" borderId="35" xfId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38" fontId="7" fillId="2" borderId="37" xfId="1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78" fontId="7" fillId="0" borderId="26" xfId="0" applyNumberFormat="1" applyFont="1" applyFill="1" applyBorder="1" applyAlignment="1">
      <alignment horizontal="center" vertical="center" wrapText="1"/>
    </xf>
    <xf numFmtId="179" fontId="7" fillId="0" borderId="26" xfId="0" applyNumberFormat="1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79" fontId="7" fillId="0" borderId="41" xfId="0" applyNumberFormat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176" fontId="2" fillId="6" borderId="15" xfId="0" applyNumberFormat="1" applyFont="1" applyFill="1" applyBorder="1" applyAlignment="1">
      <alignment horizontal="center" vertical="center"/>
    </xf>
    <xf numFmtId="176" fontId="2" fillId="6" borderId="16" xfId="0" applyNumberFormat="1" applyFont="1" applyFill="1" applyBorder="1" applyAlignment="1">
      <alignment horizontal="center" vertical="center"/>
    </xf>
    <xf numFmtId="176" fontId="2" fillId="6" borderId="17" xfId="0" applyNumberFormat="1" applyFont="1" applyFill="1" applyBorder="1" applyAlignment="1">
      <alignment horizontal="center" vertical="center"/>
    </xf>
    <xf numFmtId="176" fontId="2" fillId="6" borderId="18" xfId="1" applyNumberFormat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638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経営承継通信簿（簡易版）集計結果</a:t>
            </a:r>
          </a:p>
        </c:rich>
      </c:tx>
      <c:layout>
        <c:manualLayout>
          <c:xMode val="edge"/>
          <c:yMode val="edge"/>
          <c:x val="0.27160078424110323"/>
          <c:y val="4.2666544164162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83962349533892E-2"/>
          <c:y val="0.20374061242344707"/>
          <c:w val="0.90286351706036749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回答結果!$K$4</c:f>
              <c:strCache>
                <c:ptCount val="1"/>
                <c:pt idx="0">
                  <c:v>社長平均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回答結果!$J$5:$J$8</c:f>
              <c:strCache>
                <c:ptCount val="4"/>
                <c:pt idx="0">
                  <c:v>「家族」の承継</c:v>
                </c:pt>
                <c:pt idx="1">
                  <c:v>「資産（所有）」の承継</c:v>
                </c:pt>
                <c:pt idx="2">
                  <c:v>「経営」の承継</c:v>
                </c:pt>
                <c:pt idx="3">
                  <c:v>合計</c:v>
                </c:pt>
              </c:strCache>
            </c:strRef>
          </c:cat>
          <c:val>
            <c:numRef>
              <c:f>回答結果!$K$5:$K$8</c:f>
              <c:numCache>
                <c:formatCode>#,##0"点";[Red]\-#,##0</c:formatCode>
                <c:ptCount val="4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0-4536-B043-5C81795BE8E0}"/>
            </c:ext>
          </c:extLst>
        </c:ser>
        <c:ser>
          <c:idx val="1"/>
          <c:order val="1"/>
          <c:tx>
            <c:strRef>
              <c:f>回答結果!$L$4</c:f>
              <c:strCache>
                <c:ptCount val="1"/>
                <c:pt idx="0">
                  <c:v>後継者平均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回答結果!$J$5:$J$8</c:f>
              <c:strCache>
                <c:ptCount val="4"/>
                <c:pt idx="0">
                  <c:v>「家族」の承継</c:v>
                </c:pt>
                <c:pt idx="1">
                  <c:v>「資産（所有）」の承継</c:v>
                </c:pt>
                <c:pt idx="2">
                  <c:v>「経営」の承継</c:v>
                </c:pt>
                <c:pt idx="3">
                  <c:v>合計</c:v>
                </c:pt>
              </c:strCache>
            </c:strRef>
          </c:cat>
          <c:val>
            <c:numRef>
              <c:f>回答結果!$L$5:$L$8</c:f>
              <c:numCache>
                <c:formatCode>General"点"</c:formatCode>
                <c:ptCount val="4"/>
                <c:pt idx="0">
                  <c:v>16</c:v>
                </c:pt>
                <c:pt idx="1">
                  <c:v>16</c:v>
                </c:pt>
                <c:pt idx="2">
                  <c:v>27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0-4536-B043-5C81795BE8E0}"/>
            </c:ext>
          </c:extLst>
        </c:ser>
        <c:ser>
          <c:idx val="2"/>
          <c:order val="2"/>
          <c:tx>
            <c:strRef>
              <c:f>回答結果!$M$4</c:f>
              <c:strCache>
                <c:ptCount val="1"/>
                <c:pt idx="0">
                  <c:v>ノンファミリー平均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9808493864076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0-4536-B043-5C81795BE8E0}"/>
                </c:ext>
              </c:extLst>
            </c:dLbl>
            <c:dLbl>
              <c:idx val="1"/>
              <c:layout>
                <c:manualLayout>
                  <c:x val="-7.3542388907764338E-17"/>
                  <c:y val="9.307799181876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A-4422-876F-395B151E2ABB}"/>
                </c:ext>
              </c:extLst>
            </c:dLbl>
            <c:dLbl>
              <c:idx val="2"/>
              <c:layout>
                <c:manualLayout>
                  <c:x val="0"/>
                  <c:y val="0.162886485682845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A-4422-876F-395B151E2ABB}"/>
                </c:ext>
              </c:extLst>
            </c:dLbl>
            <c:dLbl>
              <c:idx val="3"/>
              <c:layout>
                <c:manualLayout>
                  <c:x val="-1.4708477781552868E-16"/>
                  <c:y val="0.249316049514560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0-4536-B043-5C81795BE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回答結果!$J$5:$J$8</c:f>
              <c:strCache>
                <c:ptCount val="4"/>
                <c:pt idx="0">
                  <c:v>「家族」の承継</c:v>
                </c:pt>
                <c:pt idx="1">
                  <c:v>「資産（所有）」の承継</c:v>
                </c:pt>
                <c:pt idx="2">
                  <c:v>「経営」の承継</c:v>
                </c:pt>
                <c:pt idx="3">
                  <c:v>合計</c:v>
                </c:pt>
              </c:strCache>
            </c:strRef>
          </c:cat>
          <c:val>
            <c:numRef>
              <c:f>回答結果!$M$5:$M$8</c:f>
              <c:numCache>
                <c:formatCode>General"点"</c:formatCode>
                <c:ptCount val="4"/>
                <c:pt idx="0">
                  <c:v>10</c:v>
                </c:pt>
                <c:pt idx="1">
                  <c:v>18</c:v>
                </c:pt>
                <c:pt idx="2">
                  <c:v>40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0-4536-B043-5C81795B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90896"/>
        <c:axId val="311091456"/>
      </c:barChart>
      <c:lineChart>
        <c:grouping val="standard"/>
        <c:varyColors val="0"/>
        <c:ser>
          <c:idx val="3"/>
          <c:order val="3"/>
          <c:tx>
            <c:strRef>
              <c:f>回答結果!$N$4</c:f>
              <c:strCache>
                <c:ptCount val="1"/>
                <c:pt idx="0">
                  <c:v>●●　●●様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609195402298848E-2"/>
                  <c:y val="-4.2764551489887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4E-4F8A-A7DF-2CD1FBEC08D7}"/>
                </c:ext>
              </c:extLst>
            </c:dLbl>
            <c:dLbl>
              <c:idx val="3"/>
              <c:layout>
                <c:manualLayout>
                  <c:x val="-1.5218390804597701E-2"/>
                  <c:y val="-1.92351397251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4E-4F8A-A7DF-2CD1FBEC08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回答結果!$J$5:$J$8</c:f>
              <c:strCache>
                <c:ptCount val="4"/>
                <c:pt idx="0">
                  <c:v>「家族」の承継</c:v>
                </c:pt>
                <c:pt idx="1">
                  <c:v>「資産（所有）」の承継</c:v>
                </c:pt>
                <c:pt idx="2">
                  <c:v>「経営」の承継</c:v>
                </c:pt>
                <c:pt idx="3">
                  <c:v>合計</c:v>
                </c:pt>
              </c:strCache>
            </c:strRef>
          </c:cat>
          <c:val>
            <c:numRef>
              <c:f>回答結果!$N$5:$N$8</c:f>
              <c:numCache>
                <c:formatCode>General"点"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30</c:v>
                </c:pt>
                <c:pt idx="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A-4422-876F-395B151E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90896"/>
        <c:axId val="311091456"/>
      </c:lineChart>
      <c:catAx>
        <c:axId val="31109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11091456"/>
        <c:crosses val="autoZero"/>
        <c:auto val="1"/>
        <c:lblAlgn val="ctr"/>
        <c:lblOffset val="100"/>
        <c:noMultiLvlLbl val="0"/>
      </c:catAx>
      <c:valAx>
        <c:axId val="31109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点&quot;;[Red]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9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962879879517519E-3"/>
          <c:y val="0.93093014559918741"/>
          <c:w val="0.98757887867671446"/>
          <c:h val="6.9069837809767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</xdr:row>
      <xdr:rowOff>171450</xdr:rowOff>
    </xdr:from>
    <xdr:to>
      <xdr:col>8</xdr:col>
      <xdr:colOff>1339453</xdr:colOff>
      <xdr:row>17</xdr:row>
      <xdr:rowOff>49610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3</xdr:row>
      <xdr:rowOff>3969</xdr:rowOff>
    </xdr:from>
    <xdr:to>
      <xdr:col>8</xdr:col>
      <xdr:colOff>1527968</xdr:colOff>
      <xdr:row>18</xdr:row>
      <xdr:rowOff>19843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04825" y="4385469"/>
          <a:ext cx="7166768" cy="4254499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O42"/>
  <sheetViews>
    <sheetView view="pageBreakPreview" topLeftCell="C1" zoomScaleNormal="100" zoomScaleSheetLayoutView="100" workbookViewId="0">
      <selection activeCell="I24" sqref="I24"/>
    </sheetView>
  </sheetViews>
  <sheetFormatPr defaultColWidth="9" defaultRowHeight="15.75" x14ac:dyDescent="0.15"/>
  <cols>
    <col min="1" max="1" width="1.75" style="1" customWidth="1"/>
    <col min="2" max="2" width="4.5" style="1" customWidth="1"/>
    <col min="3" max="3" width="5.125" style="1" customWidth="1"/>
    <col min="4" max="4" width="13.375" style="1" customWidth="1"/>
    <col min="5" max="5" width="15" style="1" customWidth="1"/>
    <col min="6" max="8" width="13.625" style="1" customWidth="1"/>
    <col min="9" max="9" width="23.25" style="1" customWidth="1"/>
    <col min="10" max="10" width="22.625" style="1" customWidth="1"/>
    <col min="11" max="12" width="12.25" style="1" customWidth="1"/>
    <col min="13" max="13" width="11.75" style="1" customWidth="1"/>
    <col min="14" max="14" width="15.125" style="1" customWidth="1"/>
    <col min="15" max="15" width="2" style="1" customWidth="1"/>
    <col min="16" max="16" width="18.625" style="1" customWidth="1"/>
    <col min="17" max="22" width="13.625" style="1" customWidth="1"/>
    <col min="23" max="16384" width="9" style="1"/>
  </cols>
  <sheetData>
    <row r="2" spans="2:15" ht="38.25" customHeight="1" x14ac:dyDescent="0.15">
      <c r="B2" s="10" t="s">
        <v>83</v>
      </c>
    </row>
    <row r="3" spans="2:15" ht="30" customHeight="1" thickBot="1" x14ac:dyDescent="0.2">
      <c r="H3" s="2"/>
    </row>
    <row r="4" spans="2:15" ht="35.25" customHeight="1" x14ac:dyDescent="0.15">
      <c r="J4" s="7"/>
      <c r="K4" s="8" t="s">
        <v>5</v>
      </c>
      <c r="L4" s="14" t="s">
        <v>6</v>
      </c>
      <c r="M4" s="82" t="s">
        <v>81</v>
      </c>
      <c r="N4" s="19" t="s">
        <v>14</v>
      </c>
      <c r="O4" s="24"/>
    </row>
    <row r="5" spans="2:15" ht="35.25" customHeight="1" x14ac:dyDescent="0.15">
      <c r="J5" s="3" t="s">
        <v>9</v>
      </c>
      <c r="K5" s="27">
        <f>ROUND(アンケート集計!C23,0)</f>
        <v>14</v>
      </c>
      <c r="L5" s="15">
        <f>ROUND(アンケート集計!E23,0)</f>
        <v>16</v>
      </c>
      <c r="M5" s="83">
        <f>ROUND(アンケート集計!G23,0)</f>
        <v>10</v>
      </c>
      <c r="N5" s="20">
        <v>15</v>
      </c>
      <c r="O5" s="25"/>
    </row>
    <row r="6" spans="2:15" ht="35.25" customHeight="1" x14ac:dyDescent="0.15">
      <c r="J6" s="4" t="s">
        <v>10</v>
      </c>
      <c r="K6" s="28">
        <f>ROUND(アンケート集計!C24,0)</f>
        <v>21</v>
      </c>
      <c r="L6" s="16">
        <f>ROUND(アンケート集計!E24,0)</f>
        <v>16</v>
      </c>
      <c r="M6" s="84">
        <f>ROUND(アンケート集計!G24,0)</f>
        <v>18</v>
      </c>
      <c r="N6" s="21">
        <v>20</v>
      </c>
      <c r="O6" s="25"/>
    </row>
    <row r="7" spans="2:15" ht="35.25" customHeight="1" thickBot="1" x14ac:dyDescent="0.2">
      <c r="J7" s="6" t="s">
        <v>11</v>
      </c>
      <c r="K7" s="29">
        <f>ROUND(アンケート集計!C25,0)</f>
        <v>28</v>
      </c>
      <c r="L7" s="17">
        <f>ROUND(アンケート集計!E25,0)</f>
        <v>27</v>
      </c>
      <c r="M7" s="85">
        <f>ROUND(アンケート集計!G25,0)</f>
        <v>40</v>
      </c>
      <c r="N7" s="22">
        <v>30</v>
      </c>
      <c r="O7" s="25"/>
    </row>
    <row r="8" spans="2:15" ht="35.25" customHeight="1" thickTop="1" thickBot="1" x14ac:dyDescent="0.2">
      <c r="J8" s="5" t="s">
        <v>4</v>
      </c>
      <c r="K8" s="30">
        <f>SUM(K5:K7)</f>
        <v>63</v>
      </c>
      <c r="L8" s="18">
        <f>SUM(L3:L7)</f>
        <v>59</v>
      </c>
      <c r="M8" s="86">
        <f>SUM(M3:M7)</f>
        <v>68</v>
      </c>
      <c r="N8" s="23">
        <f>SUM(N5:N7)</f>
        <v>65</v>
      </c>
      <c r="O8" s="25"/>
    </row>
    <row r="10" spans="2:15" x14ac:dyDescent="0.15">
      <c r="J10" s="9" t="s">
        <v>84</v>
      </c>
    </row>
    <row r="11" spans="2:15" x14ac:dyDescent="0.15">
      <c r="J11" s="9" t="s">
        <v>85</v>
      </c>
    </row>
    <row r="21" spans="3:6" ht="16.5" x14ac:dyDescent="0.15">
      <c r="C21" s="11" t="s">
        <v>7</v>
      </c>
      <c r="D21" s="12"/>
      <c r="F21" s="12"/>
    </row>
    <row r="22" spans="3:6" ht="3" customHeight="1" x14ac:dyDescent="0.15">
      <c r="C22" s="12"/>
      <c r="D22" s="12"/>
      <c r="E22" s="12"/>
      <c r="F22" s="12"/>
    </row>
    <row r="23" spans="3:6" ht="16.5" x14ac:dyDescent="0.15">
      <c r="C23" s="11" t="s">
        <v>12</v>
      </c>
      <c r="D23" s="12"/>
      <c r="E23" s="12"/>
      <c r="F23" s="12"/>
    </row>
    <row r="24" spans="3:6" ht="16.5" x14ac:dyDescent="0.15">
      <c r="C24" s="11"/>
      <c r="D24" s="13"/>
      <c r="E24" s="12"/>
      <c r="F24" s="12"/>
    </row>
    <row r="25" spans="3:6" ht="16.5" x14ac:dyDescent="0.15">
      <c r="C25" s="11"/>
      <c r="D25" s="13"/>
      <c r="E25" s="12"/>
      <c r="F25" s="12"/>
    </row>
    <row r="26" spans="3:6" ht="6" customHeight="1" x14ac:dyDescent="0.15">
      <c r="C26" s="12"/>
      <c r="D26" s="12"/>
      <c r="E26" s="12"/>
      <c r="F26" s="12"/>
    </row>
    <row r="27" spans="3:6" ht="16.5" x14ac:dyDescent="0.15">
      <c r="C27" s="11" t="s">
        <v>8</v>
      </c>
      <c r="D27" s="12"/>
      <c r="E27" s="12"/>
      <c r="F27" s="12"/>
    </row>
    <row r="28" spans="3:6" ht="16.5" x14ac:dyDescent="0.15">
      <c r="C28" s="12"/>
      <c r="D28" s="13"/>
      <c r="E28" s="12"/>
      <c r="F28" s="12"/>
    </row>
    <row r="29" spans="3:6" ht="16.5" x14ac:dyDescent="0.15">
      <c r="C29" s="12"/>
      <c r="D29" s="13"/>
      <c r="E29" s="12"/>
      <c r="F29" s="12"/>
    </row>
    <row r="30" spans="3:6" ht="16.5" x14ac:dyDescent="0.15">
      <c r="C30" s="12"/>
      <c r="D30" s="13"/>
      <c r="E30" s="12"/>
      <c r="F30" s="12"/>
    </row>
    <row r="31" spans="3:6" ht="6" customHeight="1" x14ac:dyDescent="0.15">
      <c r="C31" s="12"/>
      <c r="D31" s="12"/>
      <c r="E31" s="12"/>
      <c r="F31" s="12"/>
    </row>
    <row r="32" spans="3:6" ht="16.5" x14ac:dyDescent="0.15">
      <c r="C32" s="11" t="s">
        <v>13</v>
      </c>
      <c r="D32" s="12"/>
      <c r="E32" s="12"/>
      <c r="F32" s="12"/>
    </row>
    <row r="33" spans="3:14" ht="16.5" x14ac:dyDescent="0.15">
      <c r="C33" s="12"/>
      <c r="D33" s="13"/>
      <c r="E33" s="12"/>
      <c r="F33" s="12"/>
    </row>
    <row r="34" spans="3:14" ht="16.5" x14ac:dyDescent="0.15">
      <c r="C34" s="12"/>
      <c r="D34" s="13"/>
      <c r="E34" s="12"/>
      <c r="F34" s="12"/>
    </row>
    <row r="35" spans="3:14" ht="16.5" x14ac:dyDescent="0.15">
      <c r="C35" s="12"/>
      <c r="D35" s="13"/>
      <c r="E35" s="12"/>
      <c r="F35" s="12"/>
    </row>
    <row r="36" spans="3:14" ht="6" customHeight="1" x14ac:dyDescent="0.15">
      <c r="C36" s="12"/>
      <c r="D36" s="12"/>
      <c r="E36" s="12"/>
      <c r="F36" s="12"/>
    </row>
    <row r="37" spans="3:14" ht="16.5" x14ac:dyDescent="0.15">
      <c r="C37" s="11" t="s">
        <v>86</v>
      </c>
      <c r="D37" s="12"/>
      <c r="E37" s="12"/>
      <c r="F37" s="12"/>
    </row>
    <row r="38" spans="3:14" ht="14.25" customHeight="1" x14ac:dyDescent="0.15">
      <c r="C38" s="12"/>
      <c r="D38" s="13"/>
      <c r="E38" s="12"/>
      <c r="F38" s="12"/>
    </row>
    <row r="39" spans="3:14" ht="14.25" customHeight="1" x14ac:dyDescent="0.15">
      <c r="C39" s="12"/>
      <c r="D39" s="13"/>
      <c r="E39" s="12"/>
      <c r="F39" s="12"/>
    </row>
    <row r="40" spans="3:14" ht="16.5" x14ac:dyDescent="0.15">
      <c r="C40" s="12"/>
      <c r="D40" s="13"/>
      <c r="E40" s="12"/>
      <c r="F40" s="12"/>
    </row>
    <row r="41" spans="3:14" ht="16.5" x14ac:dyDescent="0.15">
      <c r="C41" s="12"/>
      <c r="D41" s="13"/>
      <c r="E41" s="12"/>
      <c r="F41" s="12"/>
    </row>
    <row r="42" spans="3:14" ht="16.5" x14ac:dyDescent="0.15">
      <c r="N42" s="26" t="s">
        <v>15</v>
      </c>
    </row>
  </sheetData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1"/>
  <sheetViews>
    <sheetView tabSelected="1" zoomScale="83" zoomScaleNormal="83" workbookViewId="0">
      <selection activeCell="M5" sqref="M5"/>
    </sheetView>
  </sheetViews>
  <sheetFormatPr defaultColWidth="9" defaultRowHeight="14.25" x14ac:dyDescent="0.15"/>
  <cols>
    <col min="1" max="1" width="3.625" style="32" customWidth="1"/>
    <col min="2" max="3" width="13.875" style="32" customWidth="1"/>
    <col min="4" max="4" width="13.375" style="32" customWidth="1"/>
    <col min="5" max="5" width="15" style="32" customWidth="1"/>
    <col min="6" max="6" width="13.625" style="32" customWidth="1"/>
    <col min="7" max="7" width="15.125" style="32" customWidth="1"/>
    <col min="8" max="13" width="13.625" style="32" customWidth="1"/>
    <col min="14" max="14" width="15.75" style="32" customWidth="1"/>
    <col min="15" max="15" width="14.25" style="32" customWidth="1"/>
    <col min="16" max="22" width="13.625" style="32" customWidth="1"/>
    <col min="23" max="16384" width="9" style="32"/>
  </cols>
  <sheetData>
    <row r="2" spans="2:20" x14ac:dyDescent="0.15">
      <c r="B2" s="33"/>
      <c r="C2" s="34" t="s">
        <v>20</v>
      </c>
    </row>
    <row r="3" spans="2:20" x14ac:dyDescent="0.15">
      <c r="B3" s="35" t="s">
        <v>16</v>
      </c>
      <c r="C3" s="36">
        <f>COUNTIF($C$8:$T$8,B3)</f>
        <v>7</v>
      </c>
    </row>
    <row r="4" spans="2:20" x14ac:dyDescent="0.15">
      <c r="B4" s="70" t="s">
        <v>17</v>
      </c>
      <c r="C4" s="36">
        <f>COUNTIF($C$8:$T$8,B4)</f>
        <v>9</v>
      </c>
    </row>
    <row r="5" spans="2:20" ht="18.95" customHeight="1" thickBot="1" x14ac:dyDescent="0.2">
      <c r="B5" s="37" t="s">
        <v>18</v>
      </c>
      <c r="C5" s="38">
        <f>COUNTIF($C$8:$T$8,B5)</f>
        <v>2</v>
      </c>
    </row>
    <row r="6" spans="2:20" ht="18.95" customHeight="1" thickTop="1" x14ac:dyDescent="0.15">
      <c r="B6" s="39" t="s">
        <v>19</v>
      </c>
      <c r="C6" s="40">
        <f>SUM(C3:C5)</f>
        <v>18</v>
      </c>
    </row>
    <row r="7" spans="2:20" ht="18.95" customHeight="1" x14ac:dyDescent="0.15"/>
    <row r="8" spans="2:20" ht="18.95" customHeight="1" x14ac:dyDescent="0.15">
      <c r="B8" s="33"/>
      <c r="C8" s="53" t="s">
        <v>16</v>
      </c>
      <c r="D8" s="71" t="s">
        <v>17</v>
      </c>
      <c r="E8" s="53" t="s">
        <v>16</v>
      </c>
      <c r="F8" s="71" t="s">
        <v>17</v>
      </c>
      <c r="G8" s="53" t="s">
        <v>16</v>
      </c>
      <c r="H8" s="71" t="s">
        <v>17</v>
      </c>
      <c r="I8" s="71" t="s">
        <v>17</v>
      </c>
      <c r="J8" s="71" t="s">
        <v>17</v>
      </c>
      <c r="K8" s="53" t="s">
        <v>16</v>
      </c>
      <c r="L8" s="53" t="s">
        <v>16</v>
      </c>
      <c r="M8" s="71" t="s">
        <v>17</v>
      </c>
      <c r="N8" s="71" t="s">
        <v>17</v>
      </c>
      <c r="O8" s="71" t="s">
        <v>17</v>
      </c>
      <c r="P8" s="71" t="s">
        <v>17</v>
      </c>
      <c r="Q8" s="53" t="s">
        <v>16</v>
      </c>
      <c r="R8" s="53" t="s">
        <v>16</v>
      </c>
      <c r="S8" s="54" t="s">
        <v>18</v>
      </c>
      <c r="T8" s="55" t="s">
        <v>18</v>
      </c>
    </row>
    <row r="9" spans="2:20" ht="41.1" customHeight="1" x14ac:dyDescent="0.15">
      <c r="B9" s="56" t="s">
        <v>55</v>
      </c>
      <c r="C9" s="31" t="s">
        <v>29</v>
      </c>
      <c r="D9" s="31" t="s">
        <v>33</v>
      </c>
      <c r="E9" s="31" t="s">
        <v>36</v>
      </c>
      <c r="F9" s="31" t="s">
        <v>43</v>
      </c>
      <c r="G9" s="31" t="s">
        <v>42</v>
      </c>
      <c r="H9" s="31" t="s">
        <v>46</v>
      </c>
      <c r="I9" s="31" t="s">
        <v>47</v>
      </c>
      <c r="J9" s="31" t="s">
        <v>48</v>
      </c>
      <c r="K9" s="31" t="s">
        <v>54</v>
      </c>
      <c r="L9" s="31" t="s">
        <v>53</v>
      </c>
      <c r="M9" s="31" t="s">
        <v>64</v>
      </c>
      <c r="N9" s="31" t="s">
        <v>65</v>
      </c>
      <c r="O9" s="31" t="s">
        <v>69</v>
      </c>
      <c r="P9" s="31" t="s">
        <v>72</v>
      </c>
      <c r="Q9" s="31" t="s">
        <v>28</v>
      </c>
      <c r="R9" s="31" t="s">
        <v>77</v>
      </c>
      <c r="S9" s="31" t="s">
        <v>78</v>
      </c>
      <c r="T9" s="57" t="s">
        <v>82</v>
      </c>
    </row>
    <row r="10" spans="2:20" ht="33" customHeight="1" x14ac:dyDescent="0.15">
      <c r="B10" s="56" t="s">
        <v>56</v>
      </c>
      <c r="C10" s="31" t="s">
        <v>30</v>
      </c>
      <c r="D10" s="31" t="s">
        <v>31</v>
      </c>
      <c r="E10" s="31" t="s">
        <v>34</v>
      </c>
      <c r="F10" s="31" t="s">
        <v>31</v>
      </c>
      <c r="G10" s="31" t="s">
        <v>38</v>
      </c>
      <c r="H10" s="31" t="s">
        <v>40</v>
      </c>
      <c r="I10" s="31" t="s">
        <v>39</v>
      </c>
      <c r="J10" s="31" t="s">
        <v>49</v>
      </c>
      <c r="K10" s="31" t="s">
        <v>51</v>
      </c>
      <c r="L10" s="31" t="s">
        <v>52</v>
      </c>
      <c r="M10" s="31" t="s">
        <v>62</v>
      </c>
      <c r="N10" s="31" t="s">
        <v>66</v>
      </c>
      <c r="O10" s="31" t="s">
        <v>0</v>
      </c>
      <c r="P10" s="31" t="s">
        <v>0</v>
      </c>
      <c r="Q10" s="31" t="s">
        <v>71</v>
      </c>
      <c r="R10" s="31"/>
      <c r="S10" s="31" t="s">
        <v>79</v>
      </c>
      <c r="T10" s="57" t="s">
        <v>76</v>
      </c>
    </row>
    <row r="11" spans="2:20" ht="32.450000000000003" customHeight="1" x14ac:dyDescent="0.15">
      <c r="B11" s="56" t="s">
        <v>21</v>
      </c>
      <c r="C11" s="31" t="s">
        <v>24</v>
      </c>
      <c r="D11" s="31" t="s">
        <v>32</v>
      </c>
      <c r="E11" s="31" t="s">
        <v>35</v>
      </c>
      <c r="F11" s="31" t="s">
        <v>37</v>
      </c>
      <c r="G11" s="31" t="s">
        <v>41</v>
      </c>
      <c r="H11" s="31" t="s">
        <v>44</v>
      </c>
      <c r="I11" s="31" t="s">
        <v>44</v>
      </c>
      <c r="J11" s="31" t="s">
        <v>45</v>
      </c>
      <c r="K11" s="31" t="s">
        <v>50</v>
      </c>
      <c r="L11" s="31" t="s">
        <v>57</v>
      </c>
      <c r="M11" s="31" t="s">
        <v>63</v>
      </c>
      <c r="N11" s="31" t="s">
        <v>67</v>
      </c>
      <c r="O11" s="31" t="s">
        <v>68</v>
      </c>
      <c r="P11" s="31" t="s">
        <v>70</v>
      </c>
      <c r="Q11" s="31" t="s">
        <v>73</v>
      </c>
      <c r="R11" s="31" t="s">
        <v>74</v>
      </c>
      <c r="S11" s="31" t="s">
        <v>80</v>
      </c>
      <c r="T11" s="57" t="s">
        <v>75</v>
      </c>
    </row>
    <row r="12" spans="2:20" ht="15.95" customHeight="1" x14ac:dyDescent="0.15">
      <c r="B12" s="56" t="s">
        <v>22</v>
      </c>
      <c r="C12" s="41">
        <v>165</v>
      </c>
      <c r="D12" s="41">
        <v>65</v>
      </c>
      <c r="E12" s="41">
        <v>171</v>
      </c>
      <c r="F12" s="41">
        <v>49</v>
      </c>
      <c r="G12" s="41">
        <v>46</v>
      </c>
      <c r="H12" s="41">
        <v>103</v>
      </c>
      <c r="I12" s="41">
        <v>103</v>
      </c>
      <c r="J12" s="41">
        <v>44</v>
      </c>
      <c r="K12" s="41">
        <v>106</v>
      </c>
      <c r="L12" s="41">
        <v>250</v>
      </c>
      <c r="M12" s="41">
        <v>32</v>
      </c>
      <c r="N12" s="41">
        <v>71</v>
      </c>
      <c r="O12" s="41">
        <v>33</v>
      </c>
      <c r="P12" s="41">
        <v>117</v>
      </c>
      <c r="Q12" s="41">
        <v>40</v>
      </c>
      <c r="R12" s="41"/>
      <c r="S12" s="41">
        <v>80</v>
      </c>
      <c r="T12" s="58">
        <v>135</v>
      </c>
    </row>
    <row r="13" spans="2:20" ht="15.95" customHeight="1" x14ac:dyDescent="0.15">
      <c r="B13" s="56" t="s">
        <v>23</v>
      </c>
      <c r="C13" s="42">
        <v>5825</v>
      </c>
      <c r="D13" s="42">
        <v>4921</v>
      </c>
      <c r="E13" s="42">
        <v>3941</v>
      </c>
      <c r="F13" s="42">
        <v>3400</v>
      </c>
      <c r="G13" s="42">
        <v>614</v>
      </c>
      <c r="H13" s="42">
        <v>8973</v>
      </c>
      <c r="I13" s="42">
        <v>8973</v>
      </c>
      <c r="J13" s="42">
        <v>5667</v>
      </c>
      <c r="K13" s="42">
        <v>1407</v>
      </c>
      <c r="L13" s="42" t="s">
        <v>58</v>
      </c>
      <c r="M13" s="42">
        <v>659</v>
      </c>
      <c r="N13" s="42">
        <v>4577</v>
      </c>
      <c r="O13" s="42">
        <v>676</v>
      </c>
      <c r="P13" s="42">
        <v>2460</v>
      </c>
      <c r="Q13" s="42">
        <v>332</v>
      </c>
      <c r="R13" s="42"/>
      <c r="S13" s="42">
        <v>2797</v>
      </c>
      <c r="T13" s="59">
        <v>4976</v>
      </c>
    </row>
    <row r="14" spans="2:20" ht="15.95" customHeight="1" x14ac:dyDescent="0.15">
      <c r="B14" s="56" t="s">
        <v>25</v>
      </c>
      <c r="C14" s="42">
        <v>134</v>
      </c>
      <c r="D14" s="42">
        <v>404</v>
      </c>
      <c r="E14" s="42">
        <v>130</v>
      </c>
      <c r="F14" s="42">
        <v>393</v>
      </c>
      <c r="G14" s="42">
        <v>5</v>
      </c>
      <c r="H14" s="42">
        <v>345</v>
      </c>
      <c r="I14" s="42">
        <v>345</v>
      </c>
      <c r="J14" s="42">
        <v>161</v>
      </c>
      <c r="K14" s="43">
        <v>-152</v>
      </c>
      <c r="L14" s="42" t="s">
        <v>59</v>
      </c>
      <c r="M14" s="42">
        <v>28</v>
      </c>
      <c r="N14" s="43">
        <v>-54</v>
      </c>
      <c r="O14" s="42">
        <v>23</v>
      </c>
      <c r="P14" s="42">
        <v>80</v>
      </c>
      <c r="Q14" s="42">
        <v>19</v>
      </c>
      <c r="R14" s="42"/>
      <c r="S14" s="42">
        <v>35</v>
      </c>
      <c r="T14" s="59">
        <v>350</v>
      </c>
    </row>
    <row r="15" spans="2:20" ht="15.95" customHeight="1" x14ac:dyDescent="0.15">
      <c r="B15" s="56" t="s">
        <v>26</v>
      </c>
      <c r="C15" s="42">
        <v>5845</v>
      </c>
      <c r="D15" s="42">
        <v>4306</v>
      </c>
      <c r="E15" s="42">
        <v>3568</v>
      </c>
      <c r="F15" s="42">
        <v>7128</v>
      </c>
      <c r="G15" s="42">
        <v>960</v>
      </c>
      <c r="H15" s="42">
        <v>12598</v>
      </c>
      <c r="I15" s="42">
        <v>12598</v>
      </c>
      <c r="J15" s="42">
        <v>2975</v>
      </c>
      <c r="K15" s="42">
        <v>3991</v>
      </c>
      <c r="L15" s="42" t="s">
        <v>60</v>
      </c>
      <c r="M15" s="42">
        <v>2426</v>
      </c>
      <c r="N15" s="42">
        <v>6213</v>
      </c>
      <c r="O15" s="42">
        <v>609</v>
      </c>
      <c r="P15" s="42">
        <v>3856</v>
      </c>
      <c r="Q15" s="42">
        <v>392</v>
      </c>
      <c r="R15" s="42"/>
      <c r="S15" s="42">
        <v>1097</v>
      </c>
      <c r="T15" s="59">
        <v>8109</v>
      </c>
    </row>
    <row r="16" spans="2:20" ht="15.95" customHeight="1" x14ac:dyDescent="0.15">
      <c r="B16" s="61" t="s">
        <v>27</v>
      </c>
      <c r="C16" s="80">
        <v>1290</v>
      </c>
      <c r="D16" s="80">
        <v>3695</v>
      </c>
      <c r="E16" s="80">
        <v>2685</v>
      </c>
      <c r="F16" s="80">
        <v>3833</v>
      </c>
      <c r="G16" s="80">
        <v>157</v>
      </c>
      <c r="H16" s="80">
        <v>9832</v>
      </c>
      <c r="I16" s="80">
        <v>9832</v>
      </c>
      <c r="J16" s="80">
        <v>717</v>
      </c>
      <c r="K16" s="80">
        <v>1224</v>
      </c>
      <c r="L16" s="80" t="s">
        <v>61</v>
      </c>
      <c r="M16" s="80">
        <v>1532</v>
      </c>
      <c r="N16" s="80">
        <v>726</v>
      </c>
      <c r="O16" s="80">
        <v>343</v>
      </c>
      <c r="P16" s="80">
        <v>951</v>
      </c>
      <c r="Q16" s="80">
        <v>36</v>
      </c>
      <c r="R16" s="80"/>
      <c r="S16" s="80">
        <v>85</v>
      </c>
      <c r="T16" s="81">
        <v>5450</v>
      </c>
    </row>
    <row r="17" spans="2:20" ht="38.25" customHeight="1" x14ac:dyDescent="0.15">
      <c r="B17" s="75" t="s">
        <v>1</v>
      </c>
      <c r="C17" s="76">
        <v>20</v>
      </c>
      <c r="D17" s="77">
        <v>20</v>
      </c>
      <c r="E17" s="76">
        <v>20</v>
      </c>
      <c r="F17" s="77">
        <v>20</v>
      </c>
      <c r="G17" s="76">
        <v>20</v>
      </c>
      <c r="H17" s="77">
        <v>15</v>
      </c>
      <c r="I17" s="77">
        <v>15</v>
      </c>
      <c r="J17" s="77">
        <v>20</v>
      </c>
      <c r="K17" s="76">
        <v>20</v>
      </c>
      <c r="L17" s="76">
        <v>20</v>
      </c>
      <c r="M17" s="77">
        <v>10</v>
      </c>
      <c r="N17" s="77">
        <v>15</v>
      </c>
      <c r="O17" s="77">
        <v>15</v>
      </c>
      <c r="P17" s="77">
        <v>15</v>
      </c>
      <c r="Q17" s="76">
        <v>0</v>
      </c>
      <c r="R17" s="76">
        <v>0</v>
      </c>
      <c r="S17" s="78">
        <v>10</v>
      </c>
      <c r="T17" s="79">
        <v>10</v>
      </c>
    </row>
    <row r="18" spans="2:20" ht="38.25" customHeight="1" x14ac:dyDescent="0.15">
      <c r="B18" s="56" t="s">
        <v>2</v>
      </c>
      <c r="C18" s="44">
        <v>20</v>
      </c>
      <c r="D18" s="72">
        <v>0</v>
      </c>
      <c r="E18" s="44">
        <v>25</v>
      </c>
      <c r="F18" s="72">
        <v>25</v>
      </c>
      <c r="G18" s="44">
        <v>20</v>
      </c>
      <c r="H18" s="72">
        <v>15</v>
      </c>
      <c r="I18" s="72">
        <v>15</v>
      </c>
      <c r="J18" s="72">
        <v>30</v>
      </c>
      <c r="K18" s="44">
        <v>20</v>
      </c>
      <c r="L18" s="44">
        <v>30</v>
      </c>
      <c r="M18" s="72">
        <v>15</v>
      </c>
      <c r="N18" s="72">
        <v>25</v>
      </c>
      <c r="O18" s="72">
        <v>15</v>
      </c>
      <c r="P18" s="72">
        <v>0</v>
      </c>
      <c r="Q18" s="44">
        <v>30</v>
      </c>
      <c r="R18" s="44">
        <v>0</v>
      </c>
      <c r="S18" s="45">
        <v>15</v>
      </c>
      <c r="T18" s="60">
        <v>20</v>
      </c>
    </row>
    <row r="19" spans="2:20" ht="38.25" customHeight="1" thickBot="1" x14ac:dyDescent="0.2">
      <c r="B19" s="66" t="s">
        <v>3</v>
      </c>
      <c r="C19" s="67">
        <v>30</v>
      </c>
      <c r="D19" s="73">
        <v>30</v>
      </c>
      <c r="E19" s="67">
        <v>40</v>
      </c>
      <c r="F19" s="73">
        <v>35</v>
      </c>
      <c r="G19" s="67">
        <v>35</v>
      </c>
      <c r="H19" s="73">
        <v>25</v>
      </c>
      <c r="I19" s="73">
        <v>20</v>
      </c>
      <c r="J19" s="73">
        <v>40</v>
      </c>
      <c r="K19" s="67">
        <v>35</v>
      </c>
      <c r="L19" s="67">
        <v>30</v>
      </c>
      <c r="M19" s="73">
        <v>20</v>
      </c>
      <c r="N19" s="73">
        <v>20</v>
      </c>
      <c r="O19" s="73">
        <v>25</v>
      </c>
      <c r="P19" s="73">
        <v>30</v>
      </c>
      <c r="Q19" s="67">
        <v>25</v>
      </c>
      <c r="R19" s="67">
        <v>0</v>
      </c>
      <c r="S19" s="68">
        <v>50</v>
      </c>
      <c r="T19" s="69">
        <v>30</v>
      </c>
    </row>
    <row r="20" spans="2:20" ht="38.25" customHeight="1" thickTop="1" x14ac:dyDescent="0.15">
      <c r="B20" s="62" t="s">
        <v>4</v>
      </c>
      <c r="C20" s="63">
        <f>SUM(C17:C19)</f>
        <v>70</v>
      </c>
      <c r="D20" s="74">
        <f t="shared" ref="D20:P20" si="0">SUM(D17:D19)</f>
        <v>50</v>
      </c>
      <c r="E20" s="63">
        <f t="shared" si="0"/>
        <v>85</v>
      </c>
      <c r="F20" s="74">
        <f t="shared" si="0"/>
        <v>80</v>
      </c>
      <c r="G20" s="63">
        <f t="shared" si="0"/>
        <v>75</v>
      </c>
      <c r="H20" s="74">
        <f t="shared" si="0"/>
        <v>55</v>
      </c>
      <c r="I20" s="74">
        <f t="shared" si="0"/>
        <v>50</v>
      </c>
      <c r="J20" s="74">
        <f t="shared" si="0"/>
        <v>90</v>
      </c>
      <c r="K20" s="63">
        <f t="shared" si="0"/>
        <v>75</v>
      </c>
      <c r="L20" s="63">
        <f t="shared" si="0"/>
        <v>80</v>
      </c>
      <c r="M20" s="74">
        <f t="shared" si="0"/>
        <v>45</v>
      </c>
      <c r="N20" s="74">
        <f t="shared" si="0"/>
        <v>60</v>
      </c>
      <c r="O20" s="74">
        <f t="shared" si="0"/>
        <v>55</v>
      </c>
      <c r="P20" s="74">
        <f t="shared" si="0"/>
        <v>45</v>
      </c>
      <c r="Q20" s="63">
        <f>SUM(Q17:Q19)</f>
        <v>55</v>
      </c>
      <c r="R20" s="63">
        <f>SUM(R17:R19)</f>
        <v>0</v>
      </c>
      <c r="S20" s="64">
        <f>SUM(S17:S19)</f>
        <v>75</v>
      </c>
      <c r="T20" s="65">
        <f>SUM(T17:T19)</f>
        <v>60</v>
      </c>
    </row>
    <row r="21" spans="2:20" ht="14.1" customHeight="1" thickBot="1" x14ac:dyDescent="0.2"/>
    <row r="22" spans="2:20" ht="31.5" customHeight="1" x14ac:dyDescent="0.15">
      <c r="B22" s="87" t="s">
        <v>5</v>
      </c>
      <c r="C22" s="88"/>
      <c r="D22" s="89" t="s">
        <v>6</v>
      </c>
      <c r="E22" s="90"/>
      <c r="F22" s="91" t="s">
        <v>81</v>
      </c>
      <c r="G22" s="92"/>
    </row>
    <row r="23" spans="2:20" ht="31.5" customHeight="1" x14ac:dyDescent="0.15">
      <c r="B23" s="47" t="s">
        <v>1</v>
      </c>
      <c r="C23" s="48">
        <f>(SUMIF($C$8:$T$8,$B$3,C17:T17))/$C$3</f>
        <v>14.285714285714286</v>
      </c>
      <c r="D23" s="47" t="s">
        <v>1</v>
      </c>
      <c r="E23" s="48">
        <f>(SUMIF($C$8:$T$8,$B$4,C17:T17))/$C$4</f>
        <v>16.111111111111111</v>
      </c>
      <c r="F23" s="47" t="s">
        <v>1</v>
      </c>
      <c r="G23" s="48">
        <f>(SUMIF($C$8:$T$8,$B$5,C17:T17))/$C$5</f>
        <v>10</v>
      </c>
      <c r="I23" s="46"/>
    </row>
    <row r="24" spans="2:20" ht="31.5" customHeight="1" x14ac:dyDescent="0.15">
      <c r="B24" s="47" t="s">
        <v>2</v>
      </c>
      <c r="C24" s="48">
        <f>(SUMIF($C$8:$T$8,$B$3,C18:T18))/$C$3</f>
        <v>20.714285714285715</v>
      </c>
      <c r="D24" s="47" t="s">
        <v>2</v>
      </c>
      <c r="E24" s="48">
        <f>(SUMIF($C$8:$T$8,$B$4,C18:T18))/$C$4</f>
        <v>15.555555555555555</v>
      </c>
      <c r="F24" s="47" t="s">
        <v>2</v>
      </c>
      <c r="G24" s="48">
        <f>(SUMIF($C$8:$T$8,$B$5,C18:T18))/$C$5</f>
        <v>17.5</v>
      </c>
      <c r="I24" s="46"/>
    </row>
    <row r="25" spans="2:20" ht="31.5" customHeight="1" thickBot="1" x14ac:dyDescent="0.2">
      <c r="B25" s="51" t="s">
        <v>3</v>
      </c>
      <c r="C25" s="52">
        <f>(SUMIF($C$8:$T$8,$B$3,C19:T19))/$C$3</f>
        <v>27.857142857142858</v>
      </c>
      <c r="D25" s="51" t="s">
        <v>3</v>
      </c>
      <c r="E25" s="52">
        <f>(SUMIF($C$8:$T$8,$B$4,C19:T19))/$C$4</f>
        <v>27.222222222222221</v>
      </c>
      <c r="F25" s="51" t="s">
        <v>3</v>
      </c>
      <c r="G25" s="52">
        <f>(SUMIF($C$8:$T$8,$B$5,C19:T19))/$C$5</f>
        <v>40</v>
      </c>
      <c r="I25" s="46"/>
    </row>
    <row r="26" spans="2:20" ht="31.5" customHeight="1" thickTop="1" thickBot="1" x14ac:dyDescent="0.2">
      <c r="B26" s="49" t="s">
        <v>4</v>
      </c>
      <c r="C26" s="50">
        <f>SUM(C23:C25)</f>
        <v>62.857142857142861</v>
      </c>
      <c r="D26" s="49" t="s">
        <v>4</v>
      </c>
      <c r="E26" s="50">
        <f>SUM(E23:E25)</f>
        <v>58.888888888888886</v>
      </c>
      <c r="F26" s="49" t="s">
        <v>4</v>
      </c>
      <c r="G26" s="50">
        <f>SUM(G23:G25)</f>
        <v>67.5</v>
      </c>
      <c r="I26" s="46"/>
    </row>
    <row r="27" spans="2:20" ht="38.25" customHeight="1" x14ac:dyDescent="0.15">
      <c r="F27" s="46"/>
    </row>
    <row r="28" spans="2:20" ht="38.25" customHeight="1" x14ac:dyDescent="0.15"/>
    <row r="29" spans="2:20" ht="38.25" customHeight="1" x14ac:dyDescent="0.15"/>
    <row r="30" spans="2:20" ht="38.25" customHeight="1" x14ac:dyDescent="0.15"/>
    <row r="31" spans="2:20" ht="38.25" customHeight="1" x14ac:dyDescent="0.15"/>
  </sheetData>
  <mergeCells count="3">
    <mergeCell ref="B22:C22"/>
    <mergeCell ref="D22:E22"/>
    <mergeCell ref="F22:G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回答結果</vt:lpstr>
      <vt:lpstr>アンケート集計</vt:lpstr>
      <vt:lpstr>回答結果!Print_Area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Sasukwat Nathanon</dc:creator>
  <cp:lastModifiedBy>大井大輔</cp:lastModifiedBy>
  <cp:lastPrinted>2018-03-23T03:19:07Z</cp:lastPrinted>
  <dcterms:created xsi:type="dcterms:W3CDTF">2018-02-09T05:42:37Z</dcterms:created>
  <dcterms:modified xsi:type="dcterms:W3CDTF">2018-08-24T13:28:58Z</dcterms:modified>
</cp:coreProperties>
</file>